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<sst xmlns="http://schemas.openxmlformats.org/spreadsheetml/2006/main" count="17" uniqueCount="16">
  <si>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Lab 10.  Simple Harmonic Oscillation</t>
  </si>
  <si>
    <t>Period of Spring-Mass System:     T = 2 *Pi * sqrt( m/k )</t>
  </si>
  <si>
    <t xml:space="preserve">Mass </t>
  </si>
  <si>
    <t>Num. of Cycles</t>
  </si>
  <si>
    <t>Total Time</t>
  </si>
  <si>
    <t>Period(Exp)</t>
  </si>
  <si>
    <t>Period(Theory)</t>
  </si>
  <si>
    <t>Table II.  Spring-Mass System</t>
  </si>
  <si>
    <t>Trial</t>
  </si>
  <si>
    <t>Mass</t>
  </si>
  <si>
    <t>Position</t>
  </si>
  <si>
    <t>k</t>
  </si>
  <si>
    <t>Table I.  Spring constant  k</t>
  </si>
  <si>
    <t>Average</t>
  </si>
  <si>
    <t>Error</t>
  </si>
  <si>
    <t>Period^2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</si>
</sst>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%"/>
  </numFmts>
  <fonts count="6">
    <font>
      <sz val="10"/>
      <name val="Arial"/>
      <family val="0"/>
    </font>
    <font>
      <sz val="10.5"/>
      <name val="Times New Roman"/>
      <family val="1"/>
    </font>
    <font>
      <sz val="8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0" borderId="0" xfId="0" applyNumberFormat="1" applyFont="1" applyAlignment="1">
      <alignment horizontal="justify"/>
    </xf>
    <xf numFmtId="168" fontId="0" fillId="0" borderId="0" xfId="0" applyNumberFormat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 ~ T</a:t>
            </a:r>
          </a:p>
        </c:rich>
      </c:tx>
      <c:layout>
        <c:manualLayout>
          <c:xMode val="factor"/>
          <c:yMode val="factor"/>
          <c:x val="-0.0792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6175"/>
          <c:w val="0.7545"/>
          <c:h val="0.80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Sheet1!$B$18:$B$22</c:f>
              <c:numCache>
                <c:ptCount val="5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</c:numCache>
            </c:numRef>
          </c:xVal>
          <c:yVal>
            <c:numRef>
              <c:f>Sheet1!$E$18:$E$22</c:f>
              <c:numCache>
                <c:ptCount val="5"/>
                <c:pt idx="0">
                  <c:v>0.2</c:v>
                </c:pt>
                <c:pt idx="1">
                  <c:v>0.24</c:v>
                </c:pt>
                <c:pt idx="2">
                  <c:v>0.28</c:v>
                </c:pt>
                <c:pt idx="3">
                  <c:v>0.32</c:v>
                </c:pt>
                <c:pt idx="4">
                  <c:v>0.34</c:v>
                </c:pt>
              </c:numCache>
            </c:numRef>
          </c:yVal>
          <c:smooth val="1"/>
        </c:ser>
        <c:axId val="21666256"/>
        <c:axId val="60778577"/>
      </c:scatterChart>
      <c:valAx>
        <c:axId val="2166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8577"/>
        <c:crosses val="autoZero"/>
        <c:crossBetween val="midCat"/>
        <c:dispUnits/>
      </c:valAx>
      <c:valAx>
        <c:axId val="60778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66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 ~ T^2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Sheet1!$B$18:$B$22</c:f>
              <c:numCache>
                <c:ptCount val="5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</c:numCache>
            </c:numRef>
          </c:xVal>
          <c:yVal>
            <c:numRef>
              <c:f>Sheet1!$H$18:$H$22</c:f>
              <c:numCache>
                <c:ptCount val="5"/>
                <c:pt idx="0">
                  <c:v>0.04000000000000001</c:v>
                </c:pt>
                <c:pt idx="1">
                  <c:v>0.0576</c:v>
                </c:pt>
                <c:pt idx="2">
                  <c:v>0.07840000000000001</c:v>
                </c:pt>
                <c:pt idx="3">
                  <c:v>0.1024</c:v>
                </c:pt>
                <c:pt idx="4">
                  <c:v>0.11560000000000002</c:v>
                </c:pt>
              </c:numCache>
            </c:numRef>
          </c:yVal>
          <c:smooth val="1"/>
        </c:ser>
        <c:axId val="10136282"/>
        <c:axId val="24117675"/>
      </c:scatterChart>
      <c:valAx>
        <c:axId val="1013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17675"/>
        <c:crosses val="autoZero"/>
        <c:crossBetween val="midCat"/>
        <c:dispUnits/>
      </c:valAx>
      <c:valAx>
        <c:axId val="24117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6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114300</xdr:rowOff>
    </xdr:from>
    <xdr:to>
      <xdr:col>4</xdr:col>
      <xdr:colOff>438150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52400" y="3733800"/>
        <a:ext cx="3019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22</xdr:row>
      <xdr:rowOff>114300</xdr:rowOff>
    </xdr:from>
    <xdr:to>
      <xdr:col>9</xdr:col>
      <xdr:colOff>104775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3324225" y="3733800"/>
        <a:ext cx="30194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8">
      <selection activeCell="F41" sqref="F41"/>
    </sheetView>
  </sheetViews>
  <sheetFormatPr defaultColWidth="9.140625" defaultRowHeight="12.75"/>
  <cols>
    <col min="2" max="2" width="6.421875" style="0" customWidth="1"/>
    <col min="3" max="3" width="15.00390625" style="0" customWidth="1"/>
    <col min="4" max="4" width="10.421875" style="0" customWidth="1"/>
    <col min="5" max="5" width="11.57421875" style="0" customWidth="1"/>
    <col min="6" max="6" width="13.57421875" style="0" customWidth="1"/>
  </cols>
  <sheetData>
    <row r="2" ht="12.75">
      <c r="B2" t="s">
        <v>0</v>
      </c>
    </row>
    <row r="4" ht="12.75">
      <c r="B4" t="s">
        <v>1</v>
      </c>
    </row>
    <row r="6" ht="12.75">
      <c r="B6" t="s">
        <v>12</v>
      </c>
    </row>
    <row r="7" spans="1:4" s="3" customFormat="1" ht="12.75">
      <c r="A7" s="3" t="s">
        <v>8</v>
      </c>
      <c r="B7" s="3" t="s">
        <v>9</v>
      </c>
      <c r="C7" s="3" t="s">
        <v>10</v>
      </c>
      <c r="D7" s="3" t="s">
        <v>11</v>
      </c>
    </row>
    <row r="8" spans="1:3" ht="12.75">
      <c r="A8">
        <v>1</v>
      </c>
      <c r="B8" s="5">
        <v>0</v>
      </c>
      <c r="C8" s="5">
        <v>0.01</v>
      </c>
    </row>
    <row r="9" spans="1:4" ht="12.75">
      <c r="A9">
        <v>2</v>
      </c>
      <c r="B9" s="5">
        <v>0.1</v>
      </c>
      <c r="C9" s="5">
        <v>0.02</v>
      </c>
      <c r="D9">
        <f>(B9-$B$8)*9.81/(C9-$C$8)</f>
        <v>98.10000000000001</v>
      </c>
    </row>
    <row r="10" spans="1:4" ht="12.75">
      <c r="A10">
        <v>3</v>
      </c>
      <c r="B10" s="5">
        <v>0.2</v>
      </c>
      <c r="C10" s="5">
        <v>0.03</v>
      </c>
      <c r="D10">
        <f>(B10-$B$8)*9.81/(C10-$C$8)</f>
        <v>98.10000000000002</v>
      </c>
    </row>
    <row r="11" spans="1:4" ht="12.75">
      <c r="A11">
        <v>4</v>
      </c>
      <c r="B11" s="5">
        <v>0.3</v>
      </c>
      <c r="C11" s="5">
        <v>0.04</v>
      </c>
      <c r="D11">
        <f>(B11-$B$8)*9.81/(C11-$C$8)</f>
        <v>98.10000000000001</v>
      </c>
    </row>
    <row r="12" spans="1:4" ht="12.75">
      <c r="A12">
        <v>5</v>
      </c>
      <c r="B12" s="5">
        <v>0.4</v>
      </c>
      <c r="C12" s="5">
        <v>0.05</v>
      </c>
      <c r="D12">
        <f>(B12-$B$8)*9.81/(C12-$C$8)</f>
        <v>98.10000000000001</v>
      </c>
    </row>
    <row r="13" spans="1:4" ht="12.75">
      <c r="A13" t="s">
        <v>13</v>
      </c>
      <c r="D13" s="6">
        <f>AVERAGE(D9:D12)</f>
        <v>98.10000000000002</v>
      </c>
    </row>
    <row r="16" ht="12.75">
      <c r="B16" t="s">
        <v>7</v>
      </c>
    </row>
    <row r="17" spans="1:8" s="3" customFormat="1" ht="13.5">
      <c r="A17" s="3" t="s">
        <v>8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3" t="s">
        <v>14</v>
      </c>
      <c r="H17" s="3" t="s">
        <v>15</v>
      </c>
    </row>
    <row r="18" spans="1:8" ht="13.5">
      <c r="A18">
        <v>1</v>
      </c>
      <c r="B18" s="4">
        <v>0.1</v>
      </c>
      <c r="C18">
        <v>50</v>
      </c>
      <c r="D18" s="7">
        <v>10</v>
      </c>
      <c r="E18" s="8">
        <f>D18/C18</f>
        <v>0.2</v>
      </c>
      <c r="F18" s="8">
        <f>2*3.1415926535*SQRT(B18/$D$13)</f>
        <v>0.20060666806533098</v>
      </c>
      <c r="G18" s="9">
        <f>ABS(F18-E18)/F18</f>
        <v>0.0030241669989424067</v>
      </c>
      <c r="H18" s="8">
        <f>E18^2</f>
        <v>0.04000000000000001</v>
      </c>
    </row>
    <row r="19" spans="1:8" ht="13.5">
      <c r="A19">
        <v>2</v>
      </c>
      <c r="B19" s="4">
        <v>0.15</v>
      </c>
      <c r="C19">
        <v>50</v>
      </c>
      <c r="D19" s="7">
        <v>12</v>
      </c>
      <c r="E19" s="8">
        <f>D19/C19</f>
        <v>0.24</v>
      </c>
      <c r="F19" s="8">
        <f>2*3.1415926535*SQRT(B19/$D$13)</f>
        <v>0.24569198787996896</v>
      </c>
      <c r="G19" s="9">
        <f>ABS(F19-E19)/F19</f>
        <v>0.023167169304477882</v>
      </c>
      <c r="H19" s="8">
        <f>E19^2</f>
        <v>0.0576</v>
      </c>
    </row>
    <row r="20" spans="1:8" ht="13.5">
      <c r="A20">
        <v>3</v>
      </c>
      <c r="B20" s="4">
        <v>0.2</v>
      </c>
      <c r="C20">
        <v>50</v>
      </c>
      <c r="D20" s="7">
        <v>14</v>
      </c>
      <c r="E20" s="8">
        <f>D20/C20</f>
        <v>0.28</v>
      </c>
      <c r="F20" s="8">
        <f>2*3.1415926535*SQRT(B20/$D$13)</f>
        <v>0.2837006706804687</v>
      </c>
      <c r="G20" s="9">
        <f>ABS(F20-E20)/F20</f>
        <v>0.013044278928183266</v>
      </c>
      <c r="H20" s="8">
        <f>E20^2</f>
        <v>0.07840000000000001</v>
      </c>
    </row>
    <row r="21" spans="1:8" ht="13.5">
      <c r="A21">
        <v>4</v>
      </c>
      <c r="B21" s="4">
        <v>0.25</v>
      </c>
      <c r="C21">
        <v>50</v>
      </c>
      <c r="D21" s="7">
        <v>16</v>
      </c>
      <c r="E21" s="8">
        <f>D21/C21</f>
        <v>0.32</v>
      </c>
      <c r="F21" s="8">
        <f>2*3.1415926535*SQRT(B21/$D$13)</f>
        <v>0.3171869924519048</v>
      </c>
      <c r="G21" s="9">
        <f>ABS(F21-E21)/F21</f>
        <v>0.008868609416641674</v>
      </c>
      <c r="H21" s="8">
        <f>E21^2</f>
        <v>0.1024</v>
      </c>
    </row>
    <row r="22" spans="1:8" ht="13.5">
      <c r="A22">
        <v>5</v>
      </c>
      <c r="B22" s="4">
        <v>0.3</v>
      </c>
      <c r="C22">
        <v>50</v>
      </c>
      <c r="D22" s="7">
        <v>17</v>
      </c>
      <c r="E22" s="8">
        <f>D22/C22</f>
        <v>0.34</v>
      </c>
      <c r="F22" s="8">
        <f>2*3.1415926535*SQRT(B22/$D$13)</f>
        <v>0.3474609414262582</v>
      </c>
      <c r="G22" s="9">
        <f>ABS(F22-E22)/F22</f>
        <v>0.021472748550189585</v>
      </c>
      <c r="H22" s="8">
        <f>E22^2</f>
        <v>0.11560000000000002</v>
      </c>
    </row>
    <row r="23" ht="13.5">
      <c r="B23" s="1"/>
    </row>
    <row r="24" ht="13.5">
      <c r="B2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louyang</cp:lastModifiedBy>
  <dcterms:created xsi:type="dcterms:W3CDTF">2007-12-03T05:30:17Z</dcterms:created>
  <dcterms:modified xsi:type="dcterms:W3CDTF">2007-12-03T07:22:16Z</dcterms:modified>
  <cp:category/>
  <cp:version/>
  <cp:contentType/>
  <cp:contentStatus/>
</cp:coreProperties>
</file>