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'Sheet1'!$C$9:$E$9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'Sheet1'!$E$31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<sst xmlns="http://schemas.openxmlformats.org/spreadsheetml/2006/main" count="21" uniqueCount="20">
  <si>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Using Excel Solver to find out Model parameters </t>
  </si>
  <si>
    <t>Model</t>
  </si>
  <si>
    <t>x=x0+v0*t+1/2g*t^2</t>
  </si>
  <si>
    <t>x0</t>
  </si>
  <si>
    <t>v0</t>
  </si>
  <si>
    <t>g</t>
  </si>
  <si>
    <t>Table I:   Displacement vs Time</t>
  </si>
  <si>
    <t>Item</t>
  </si>
  <si>
    <t xml:space="preserve">Time </t>
  </si>
  <si>
    <t>Displ.</t>
  </si>
  <si>
    <t>Err.Sqr.</t>
  </si>
  <si>
    <t>ESM</t>
  </si>
  <si>
    <t>### Summation of all Error Squares.</t>
  </si>
  <si>
    <t>Using the Solver add-in to find the value of x0,v0,g to minimize the target value at E31</t>
  </si>
  <si>
    <t xml:space="preserve">In another word, find out the optimal value of x0, v0, g that minimize the differences between predictions by the model and experimental values. </t>
  </si>
  <si>
    <t>The Solve add-in can be activated by select the "Add-Ins" from the "Tools" menu, mark the "Solver" component.</t>
  </si>
  <si>
    <t>Then select "Solve" from "Tools" menu,</t>
  </si>
  <si>
    <t>follow the instructions.</t>
  </si>
  <si>
    <t xml:space="preserve">For more information, goto </t>
  </si>
  <si>
    <t>http://www.chemistry.nmsu.edu/studntres/chem435/Assignment/fitting.html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</si>
</sst>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mistry.nmsu.edu/studntres/chem435/Assignment/fitting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workbookViewId="0" topLeftCell="A1">
      <selection activeCell="I44" sqref="I44"/>
    </sheetView>
  </sheetViews>
  <sheetFormatPr defaultColWidth="9.140625" defaultRowHeight="12.75"/>
  <sheetData>
    <row r="2" ht="12.75">
      <c r="B2" t="s">
        <v>0</v>
      </c>
    </row>
    <row r="6" spans="2:4" ht="12.75">
      <c r="B6" t="s">
        <v>1</v>
      </c>
      <c r="D6" t="s">
        <v>2</v>
      </c>
    </row>
    <row r="8" spans="3:5" ht="12.75">
      <c r="C8" t="s">
        <v>3</v>
      </c>
      <c r="D8" t="s">
        <v>4</v>
      </c>
      <c r="E8" t="s">
        <v>5</v>
      </c>
    </row>
    <row r="9" spans="3:5" ht="12.75">
      <c r="C9">
        <v>-0.055173589910832314</v>
      </c>
      <c r="D9">
        <v>0.17962127601067923</v>
      </c>
      <c r="E9">
        <v>9.691293980555375</v>
      </c>
    </row>
    <row r="12" ht="12.75">
      <c r="B12" t="s">
        <v>6</v>
      </c>
    </row>
    <row r="14" spans="1:5" ht="12.75">
      <c r="A14" t="s">
        <v>7</v>
      </c>
      <c r="B14" t="s">
        <v>8</v>
      </c>
      <c r="C14" t="s">
        <v>9</v>
      </c>
      <c r="D14" t="s">
        <v>1</v>
      </c>
      <c r="E14" t="s">
        <v>10</v>
      </c>
    </row>
    <row r="15" spans="1:5" ht="12.75">
      <c r="A15">
        <v>1</v>
      </c>
      <c r="B15">
        <v>0.1</v>
      </c>
      <c r="C15">
        <v>0</v>
      </c>
      <c r="D15">
        <f>$C$9+$D$9*B15+$E$9*B15^2</f>
        <v>0.059701477495789385</v>
      </c>
      <c r="E15">
        <f>(D15-C15)^2</f>
        <v>0.0035642664151802465</v>
      </c>
    </row>
    <row r="16" spans="1:5" ht="12.75">
      <c r="A16">
        <v>2</v>
      </c>
      <c r="B16">
        <v>0.2</v>
      </c>
      <c r="C16">
        <v>0.4</v>
      </c>
      <c r="D16">
        <f aca="true" t="shared" si="0" ref="D16:D29">$C$9+$D$9*B16+$E$9*B16^2</f>
        <v>0.3684024245135187</v>
      </c>
      <c r="E16">
        <f aca="true" t="shared" si="1" ref="E16:E29">(D16-C16)^2</f>
        <v>0.0009984067766238868</v>
      </c>
    </row>
    <row r="17" spans="1:5" ht="12.75">
      <c r="A17">
        <v>3</v>
      </c>
      <c r="B17">
        <v>0.3</v>
      </c>
      <c r="C17">
        <v>0.9</v>
      </c>
      <c r="D17">
        <f t="shared" si="0"/>
        <v>0.8709292511423552</v>
      </c>
      <c r="E17">
        <f t="shared" si="1"/>
        <v>0.0008451084391442579</v>
      </c>
    </row>
    <row r="18" spans="1:5" ht="12.75">
      <c r="A18">
        <v>4</v>
      </c>
      <c r="B18">
        <v>0.4</v>
      </c>
      <c r="C18">
        <v>1.6</v>
      </c>
      <c r="D18">
        <f t="shared" si="0"/>
        <v>1.5672819573822998</v>
      </c>
      <c r="E18">
        <f t="shared" si="1"/>
        <v>0.001070470312733652</v>
      </c>
    </row>
    <row r="19" spans="1:5" ht="12.75">
      <c r="A19">
        <v>5</v>
      </c>
      <c r="B19">
        <v>0.5</v>
      </c>
      <c r="C19">
        <v>2.5</v>
      </c>
      <c r="D19">
        <f t="shared" si="0"/>
        <v>2.4574605432333514</v>
      </c>
      <c r="E19">
        <f t="shared" si="1"/>
        <v>0.0018096053820015662</v>
      </c>
    </row>
    <row r="20" spans="1:5" ht="12.75">
      <c r="A20">
        <v>6</v>
      </c>
      <c r="B20">
        <v>0.6</v>
      </c>
      <c r="C20">
        <v>3.5</v>
      </c>
      <c r="D20">
        <f t="shared" si="0"/>
        <v>3.54146500869551</v>
      </c>
      <c r="E20">
        <f t="shared" si="1"/>
        <v>0.0017193469461187344</v>
      </c>
    </row>
    <row r="21" spans="1:5" ht="12.75">
      <c r="A21">
        <v>7</v>
      </c>
      <c r="B21">
        <v>0.7</v>
      </c>
      <c r="C21">
        <v>4.8</v>
      </c>
      <c r="D21">
        <f t="shared" si="0"/>
        <v>4.819295353768776</v>
      </c>
      <c r="E21">
        <f t="shared" si="1"/>
        <v>0.0003723106770622397</v>
      </c>
    </row>
    <row r="22" spans="1:5" ht="12.75">
      <c r="A22">
        <v>8</v>
      </c>
      <c r="B22">
        <v>0.8</v>
      </c>
      <c r="C22">
        <v>6.3</v>
      </c>
      <c r="D22">
        <f t="shared" si="0"/>
        <v>6.290951578453153</v>
      </c>
      <c r="E22">
        <f t="shared" si="1"/>
        <v>8.187393248944781E-05</v>
      </c>
    </row>
    <row r="23" spans="1:5" ht="12.75">
      <c r="A23">
        <v>9</v>
      </c>
      <c r="B23">
        <v>0.9</v>
      </c>
      <c r="C23">
        <v>7.9</v>
      </c>
      <c r="D23">
        <f t="shared" si="0"/>
        <v>7.956433682748633</v>
      </c>
      <c r="E23">
        <f t="shared" si="1"/>
        <v>0.0031847605485733487</v>
      </c>
    </row>
    <row r="24" spans="1:5" ht="12.75">
      <c r="A24">
        <v>10</v>
      </c>
      <c r="B24">
        <v>1</v>
      </c>
      <c r="C24">
        <v>9.8</v>
      </c>
      <c r="D24">
        <f t="shared" si="0"/>
        <v>9.815741666655223</v>
      </c>
      <c r="E24">
        <f t="shared" si="1"/>
        <v>0.0002478000690841257</v>
      </c>
    </row>
    <row r="25" spans="1:5" ht="12.75">
      <c r="A25">
        <v>11</v>
      </c>
      <c r="B25">
        <v>1.1</v>
      </c>
      <c r="C25">
        <v>11.9</v>
      </c>
      <c r="D25">
        <f t="shared" si="0"/>
        <v>11.868875530172922</v>
      </c>
      <c r="E25">
        <f t="shared" si="1"/>
        <v>0.000968732622016734</v>
      </c>
    </row>
    <row r="26" spans="1:5" ht="12.75">
      <c r="A26">
        <v>12</v>
      </c>
      <c r="B26">
        <v>1.2</v>
      </c>
      <c r="C26">
        <v>14.1</v>
      </c>
      <c r="D26">
        <f t="shared" si="0"/>
        <v>14.115835273301723</v>
      </c>
      <c r="E26">
        <f t="shared" si="1"/>
        <v>0.00025075588054027765</v>
      </c>
    </row>
    <row r="27" spans="1:5" ht="12.75">
      <c r="A27">
        <v>13</v>
      </c>
      <c r="B27">
        <v>1.3</v>
      </c>
      <c r="C27">
        <v>16.6</v>
      </c>
      <c r="D27">
        <f t="shared" si="0"/>
        <v>16.55662089604164</v>
      </c>
      <c r="E27">
        <f t="shared" si="1"/>
        <v>0.0018817466602303564</v>
      </c>
    </row>
    <row r="28" spans="1:5" ht="12.75">
      <c r="A28">
        <v>14</v>
      </c>
      <c r="B28">
        <v>1.4</v>
      </c>
      <c r="C28">
        <v>19.2</v>
      </c>
      <c r="D28">
        <f t="shared" si="0"/>
        <v>19.19123239839265</v>
      </c>
      <c r="E28">
        <f t="shared" si="1"/>
        <v>7.687083794519687E-05</v>
      </c>
    </row>
    <row r="29" spans="1:5" ht="12.75">
      <c r="A29">
        <v>15</v>
      </c>
      <c r="B29">
        <v>1.5</v>
      </c>
      <c r="C29">
        <v>22</v>
      </c>
      <c r="D29">
        <f t="shared" si="0"/>
        <v>22.019669780354782</v>
      </c>
      <c r="E29">
        <f t="shared" si="1"/>
        <v>0.00038690025920537036</v>
      </c>
    </row>
    <row r="31" spans="4:7" ht="12.75">
      <c r="D31" t="s">
        <v>11</v>
      </c>
      <c r="E31">
        <f>SUM(E15:E29)</f>
        <v>0.01745895575894944</v>
      </c>
      <c r="G31" t="s">
        <v>12</v>
      </c>
    </row>
    <row r="33" ht="12.75">
      <c r="B33" t="s">
        <v>13</v>
      </c>
    </row>
    <row r="34" ht="12.75">
      <c r="B34" t="s">
        <v>14</v>
      </c>
    </row>
    <row r="36" ht="12.75">
      <c r="B36" t="s">
        <v>15</v>
      </c>
    </row>
    <row r="37" spans="2:6" ht="12.75">
      <c r="B37" t="s">
        <v>16</v>
      </c>
      <c r="F37" t="s">
        <v>17</v>
      </c>
    </row>
    <row r="39" spans="2:5" ht="12.75">
      <c r="B39" t="s">
        <v>18</v>
      </c>
      <c r="E39" s="1" t="s">
        <v>19</v>
      </c>
    </row>
  </sheetData>
  <hyperlinks>
    <hyperlink ref="E39" r:id="rId1" display="http://www.chemistry.nmsu.edu/studntres/chem435/Assignment/fitting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2007-02-25T22:46:05Z</dcterms:created>
  <dcterms:modified xsi:type="dcterms:W3CDTF">2007-02-25T23:08:12Z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