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<sst xmlns="http://schemas.openxmlformats.org/spreadsheetml/2006/main" count="16" uniqueCount="16">
  <si>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Lab 5 Projectile Motion</t>
  </si>
  <si>
    <t>Trial</t>
  </si>
  <si>
    <t>v_initial</t>
  </si>
  <si>
    <t>t_flight</t>
  </si>
  <si>
    <t>Let time_flight =t, height difference between launcher and pad = h, initial velocity along verticle direction = v0y</t>
  </si>
  <si>
    <t xml:space="preserve"> -h = v0y*t - 1/2 g * t^2</t>
  </si>
  <si>
    <t>v0y*t_flight</t>
  </si>
  <si>
    <t>1/2g*t^2</t>
  </si>
  <si>
    <t>v0y</t>
  </si>
  <si>
    <t>Angle</t>
  </si>
  <si>
    <t>t_gates</t>
  </si>
  <si>
    <t xml:space="preserve">The distance between the two photo gates is 0.100m. v_initial = 0.100m / t_gates   </t>
  </si>
  <si>
    <t>h_calc</t>
  </si>
  <si>
    <t>h_exp</t>
  </si>
  <si>
    <t>h_error</t>
  </si>
  <si>
    <t>RMSD=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</si>
</sst>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11.7"/>
      <color indexed="8"/>
      <name val="Arial"/>
      <family val="0"/>
    </font>
    <font>
      <vertAlign val="superscript"/>
      <sz val="11.7"/>
      <color indexed="8"/>
      <name val="Arial"/>
      <family val="0"/>
    </font>
    <font>
      <vertAlign val="subscript"/>
      <sz val="11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1/2*g*t</a:t>
            </a:r>
            <a:r>
              <a:rPr lang="en-US" cap="none" sz="117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~ v</a:t>
            </a:r>
            <a:r>
              <a:rPr lang="en-US" cap="none" sz="117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0y</a:t>
            </a:r>
            <a:r>
              <a: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*t</a:t>
            </a:r>
          </a:p>
        </c:rich>
      </c:tx>
      <c:layout>
        <c:manualLayout>
          <c:xMode val="factor"/>
          <c:yMode val="factor"/>
          <c:x val="-0.004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036"/>
          <c:w val="0.887"/>
          <c:h val="0.94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Sheet1!$G$10:$G$18</c:f>
              <c:numCache/>
            </c:numRef>
          </c:xVal>
          <c:yVal>
            <c:numRef>
              <c:f>Sheet1!$H$10:$H$18</c:f>
              <c:numCache/>
            </c:numRef>
          </c:yVal>
          <c:smooth val="0"/>
        </c:ser>
        <c:axId val="56143544"/>
        <c:axId val="46065401"/>
      </c:scatterChart>
      <c:valAx>
        <c:axId val="56143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65401"/>
        <c:crosses val="autoZero"/>
        <c:crossBetween val="midCat"/>
        <c:dispUnits/>
      </c:valAx>
      <c:valAx>
        <c:axId val="46065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435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20</xdr:row>
      <xdr:rowOff>123825</xdr:rowOff>
    </xdr:from>
    <xdr:to>
      <xdr:col>7</xdr:col>
      <xdr:colOff>400050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542925" y="3362325"/>
        <a:ext cx="4295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PageLayoutView="0" workbookViewId="0" topLeftCell="A6">
      <selection activeCell="O28" sqref="O28"/>
    </sheetView>
  </sheetViews>
  <sheetFormatPr defaultColWidth="9.140625" defaultRowHeight="12.75"/>
  <cols>
    <col min="6" max="6" width="10.00390625" style="0" bestFit="1" customWidth="1"/>
    <col min="7" max="7" width="10.8515625" style="0" customWidth="1"/>
    <col min="8" max="8" width="10.28125" style="0" customWidth="1"/>
    <col min="9" max="9" width="10.00390625" style="0" bestFit="1" customWidth="1"/>
    <col min="11" max="11" width="10.00390625" style="0" bestFit="1" customWidth="1"/>
  </cols>
  <sheetData>
    <row r="2" ht="12.75">
      <c r="B2" t="s">
        <v>0</v>
      </c>
    </row>
    <row r="4" ht="12.75">
      <c r="B4" t="s">
        <v>4</v>
      </c>
    </row>
    <row r="5" ht="12.75">
      <c r="D5" t="s">
        <v>5</v>
      </c>
    </row>
    <row r="7" ht="12.75">
      <c r="B7" t="s">
        <v>11</v>
      </c>
    </row>
    <row r="9" spans="1:11" s="1" customFormat="1" ht="12.75">
      <c r="A9" s="1" t="s">
        <v>1</v>
      </c>
      <c r="B9" s="1" t="s">
        <v>9</v>
      </c>
      <c r="C9" s="1" t="s">
        <v>10</v>
      </c>
      <c r="D9" s="1" t="s">
        <v>2</v>
      </c>
      <c r="E9" s="1" t="s">
        <v>3</v>
      </c>
      <c r="F9" s="1" t="s">
        <v>8</v>
      </c>
      <c r="G9" s="1" t="s">
        <v>6</v>
      </c>
      <c r="H9" s="1" t="s">
        <v>7</v>
      </c>
      <c r="I9" s="1" t="s">
        <v>12</v>
      </c>
      <c r="J9" s="1" t="s">
        <v>13</v>
      </c>
      <c r="K9" s="1" t="s">
        <v>14</v>
      </c>
    </row>
    <row r="10" spans="1:11" ht="12.75">
      <c r="A10">
        <v>1</v>
      </c>
      <c r="B10">
        <v>25</v>
      </c>
      <c r="C10">
        <v>0.0342</v>
      </c>
      <c r="D10">
        <f>0.1/C10</f>
        <v>2.9239766081871346</v>
      </c>
      <c r="E10">
        <v>0.2</v>
      </c>
      <c r="F10" s="2">
        <f>D10*SIN(B10/180*3.1415926535)</f>
        <v>1.2357259114894639</v>
      </c>
      <c r="G10" s="2">
        <f>E10*F10</f>
        <v>0.24714518229789278</v>
      </c>
      <c r="H10" s="2">
        <f>1/2*9.81*$E10^2</f>
        <v>0.19620000000000004</v>
      </c>
      <c r="I10" s="2">
        <f>H10-G10</f>
        <v>-0.050945182297892744</v>
      </c>
      <c r="J10">
        <v>1.14</v>
      </c>
      <c r="K10" s="2">
        <f>J10-I10</f>
        <v>1.1909451822978927</v>
      </c>
    </row>
    <row r="11" spans="1:11" ht="12.75">
      <c r="A11">
        <v>2</v>
      </c>
      <c r="B11">
        <v>25</v>
      </c>
      <c r="C11">
        <v>0.04523</v>
      </c>
      <c r="D11">
        <f aca="true" t="shared" si="0" ref="D11:D18">0.1/C11</f>
        <v>2.210921954455008</v>
      </c>
      <c r="E11">
        <v>0.21</v>
      </c>
      <c r="F11" s="2">
        <f aca="true" t="shared" si="1" ref="F11:F18">D11*SIN(B11/180*3.1415926535)</f>
        <v>0.9343759932111356</v>
      </c>
      <c r="G11" s="2">
        <f aca="true" t="shared" si="2" ref="G11:G18">E11*F11</f>
        <v>0.19621895857433846</v>
      </c>
      <c r="H11" s="2">
        <f aca="true" t="shared" si="3" ref="H11:H18">1/2*9.81*$E11^2</f>
        <v>0.2163105</v>
      </c>
      <c r="I11" s="2">
        <f aca="true" t="shared" si="4" ref="I11:I18">H11-G11</f>
        <v>0.020091541425661524</v>
      </c>
      <c r="J11">
        <v>1.14</v>
      </c>
      <c r="K11" s="2">
        <f aca="true" t="shared" si="5" ref="K11:K18">J11-I11</f>
        <v>1.1199084585743384</v>
      </c>
    </row>
    <row r="12" spans="1:11" ht="12.75">
      <c r="A12">
        <v>3</v>
      </c>
      <c r="B12">
        <v>25</v>
      </c>
      <c r="C12">
        <v>0.04523</v>
      </c>
      <c r="D12">
        <f t="shared" si="0"/>
        <v>2.210921954455008</v>
      </c>
      <c r="E12">
        <v>0.22</v>
      </c>
      <c r="F12" s="2">
        <f t="shared" si="1"/>
        <v>0.9343759932111356</v>
      </c>
      <c r="G12" s="2">
        <f t="shared" si="2"/>
        <v>0.20556271850644983</v>
      </c>
      <c r="H12" s="2">
        <f t="shared" si="3"/>
        <v>0.237402</v>
      </c>
      <c r="I12" s="2">
        <f t="shared" si="4"/>
        <v>0.03183928149355017</v>
      </c>
      <c r="J12">
        <v>1.14</v>
      </c>
      <c r="K12" s="2">
        <f t="shared" si="5"/>
        <v>1.1081607185064497</v>
      </c>
    </row>
    <row r="13" spans="1:11" ht="12.75">
      <c r="A13">
        <v>4</v>
      </c>
      <c r="B13">
        <v>30</v>
      </c>
      <c r="C13">
        <v>0.04523</v>
      </c>
      <c r="D13">
        <f t="shared" si="0"/>
        <v>2.210921954455008</v>
      </c>
      <c r="E13">
        <v>0.23</v>
      </c>
      <c r="F13" s="2">
        <f t="shared" si="1"/>
        <v>1.1054609771988493</v>
      </c>
      <c r="G13" s="2">
        <f t="shared" si="2"/>
        <v>0.25425602475573533</v>
      </c>
      <c r="H13" s="2">
        <f t="shared" si="3"/>
        <v>0.25947450000000005</v>
      </c>
      <c r="I13" s="2">
        <f t="shared" si="4"/>
        <v>0.00521847524426472</v>
      </c>
      <c r="J13">
        <v>1.14</v>
      </c>
      <c r="K13" s="2">
        <f t="shared" si="5"/>
        <v>1.1347815247557351</v>
      </c>
    </row>
    <row r="14" spans="1:11" ht="12.75">
      <c r="A14">
        <v>5</v>
      </c>
      <c r="B14">
        <v>35</v>
      </c>
      <c r="C14">
        <v>0.04523</v>
      </c>
      <c r="D14">
        <f t="shared" si="0"/>
        <v>2.210921954455008</v>
      </c>
      <c r="E14">
        <v>0.24</v>
      </c>
      <c r="F14" s="2">
        <f t="shared" si="1"/>
        <v>1.2681327356549723</v>
      </c>
      <c r="G14" s="2">
        <f t="shared" si="2"/>
        <v>0.3043518565571933</v>
      </c>
      <c r="H14" s="2">
        <f t="shared" si="3"/>
        <v>0.282528</v>
      </c>
      <c r="I14" s="2">
        <f t="shared" si="4"/>
        <v>-0.021823856557193322</v>
      </c>
      <c r="J14">
        <v>1.14</v>
      </c>
      <c r="K14" s="2">
        <f t="shared" si="5"/>
        <v>1.1618238565571932</v>
      </c>
    </row>
    <row r="15" spans="1:11" ht="12.75">
      <c r="A15">
        <v>6</v>
      </c>
      <c r="B15">
        <v>40</v>
      </c>
      <c r="C15">
        <v>0.04523</v>
      </c>
      <c r="D15">
        <f t="shared" si="0"/>
        <v>2.210921954455008</v>
      </c>
      <c r="E15">
        <v>0.28</v>
      </c>
      <c r="F15" s="2">
        <f t="shared" si="1"/>
        <v>1.4211532382738308</v>
      </c>
      <c r="G15" s="2">
        <f t="shared" si="2"/>
        <v>0.39792290671667263</v>
      </c>
      <c r="H15" s="2">
        <f t="shared" si="3"/>
        <v>0.38455200000000006</v>
      </c>
      <c r="I15" s="2">
        <f t="shared" si="4"/>
        <v>-0.01337090671667257</v>
      </c>
      <c r="J15">
        <v>1.14</v>
      </c>
      <c r="K15" s="2">
        <f t="shared" si="5"/>
        <v>1.1533709067166724</v>
      </c>
    </row>
    <row r="16" spans="1:11" ht="12.75">
      <c r="A16">
        <v>7</v>
      </c>
      <c r="B16">
        <v>45</v>
      </c>
      <c r="C16">
        <v>0.04523</v>
      </c>
      <c r="D16">
        <f t="shared" si="0"/>
        <v>2.210921954455008</v>
      </c>
      <c r="E16">
        <v>0.32</v>
      </c>
      <c r="F16" s="2">
        <f t="shared" si="1"/>
        <v>1.5633579066342564</v>
      </c>
      <c r="G16" s="2">
        <f t="shared" si="2"/>
        <v>0.5002745301229621</v>
      </c>
      <c r="H16" s="2">
        <f t="shared" si="3"/>
        <v>0.502272</v>
      </c>
      <c r="I16" s="2">
        <f t="shared" si="4"/>
        <v>0.0019974698770379717</v>
      </c>
      <c r="J16">
        <v>1.14</v>
      </c>
      <c r="K16" s="2">
        <f t="shared" si="5"/>
        <v>1.138002530122962</v>
      </c>
    </row>
    <row r="17" spans="1:11" ht="12.75">
      <c r="A17">
        <v>8</v>
      </c>
      <c r="B17">
        <v>60</v>
      </c>
      <c r="C17">
        <v>0.04523</v>
      </c>
      <c r="D17">
        <f t="shared" si="0"/>
        <v>2.210921954455008</v>
      </c>
      <c r="E17">
        <v>0.36</v>
      </c>
      <c r="F17" s="2">
        <f t="shared" si="1"/>
        <v>1.9147145783096908</v>
      </c>
      <c r="G17" s="2">
        <f t="shared" si="2"/>
        <v>0.6892972481914886</v>
      </c>
      <c r="H17" s="2">
        <f t="shared" si="3"/>
        <v>0.635688</v>
      </c>
      <c r="I17" s="2">
        <f t="shared" si="4"/>
        <v>-0.0536092481914886</v>
      </c>
      <c r="J17">
        <v>1.14</v>
      </c>
      <c r="K17" s="2">
        <f t="shared" si="5"/>
        <v>1.1936092481914886</v>
      </c>
    </row>
    <row r="18" spans="1:11" ht="12.75">
      <c r="A18">
        <v>9</v>
      </c>
      <c r="B18">
        <v>65</v>
      </c>
      <c r="C18">
        <v>0.04523</v>
      </c>
      <c r="D18">
        <f t="shared" si="0"/>
        <v>2.210921954455008</v>
      </c>
      <c r="E18">
        <v>0.4</v>
      </c>
      <c r="F18" s="2">
        <f t="shared" si="1"/>
        <v>2.0037757838225656</v>
      </c>
      <c r="G18" s="2">
        <f t="shared" si="2"/>
        <v>0.8015103135290262</v>
      </c>
      <c r="H18" s="2">
        <f t="shared" si="3"/>
        <v>0.7848000000000002</v>
      </c>
      <c r="I18" s="2">
        <f t="shared" si="4"/>
        <v>-0.016710313529026077</v>
      </c>
      <c r="J18">
        <v>1.14</v>
      </c>
      <c r="K18" s="2">
        <f t="shared" si="5"/>
        <v>1.156710313529026</v>
      </c>
    </row>
    <row r="20" spans="10:11" ht="12.75">
      <c r="J20" t="s">
        <v>15</v>
      </c>
      <c r="K20" s="2">
        <f>SQRT(SUMSQ(K10:K18)/COUNTA(K10:K18))</f>
        <v>1.1511407548494084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louyang</dc:creator>
  <cp:keywords/>
  <dc:description/>
  <cp:lastModifiedBy>louyang</cp:lastModifiedBy>
  <dcterms:created xsi:type="dcterms:W3CDTF">2007-12-02T23:55:38Z</dcterms:created>
  <dcterms:modified xsi:type="dcterms:W3CDTF">2018-02-22T05:54:39Z</dcterms:modified>
  <cp:category/>
  <cp:version/>
  <cp:contentType/>
  <cp:contentStatus/>
</cp:coreProperties>
</file>