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<sst xmlns="http://schemas.openxmlformats.org/spreadsheetml/2006/main" count="43" uniqueCount="25">
  <si>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Lab 9</t>
  </si>
  <si>
    <t>Momentum of Inertia</t>
  </si>
  <si>
    <t>Table I: Disk</t>
  </si>
  <si>
    <t>Mass</t>
  </si>
  <si>
    <t>Properties</t>
  </si>
  <si>
    <t>Radius of Pulley: r=</t>
  </si>
  <si>
    <t>Trial</t>
  </si>
  <si>
    <t>a</t>
  </si>
  <si>
    <t>I_disk</t>
  </si>
  <si>
    <t>Average</t>
  </si>
  <si>
    <t>M (kg)</t>
  </si>
  <si>
    <t>a (m/s^2)</t>
  </si>
  <si>
    <t xml:space="preserve">t </t>
  </si>
  <si>
    <t>Table II: Disk + Ring</t>
  </si>
  <si>
    <t>R_inner</t>
  </si>
  <si>
    <t>R_outer</t>
  </si>
  <si>
    <t>I_ring(theory)</t>
  </si>
  <si>
    <t>I_disk+ring</t>
  </si>
  <si>
    <t>I_ring</t>
  </si>
  <si>
    <t>Error percentage (%) = | I_ring(theory)-I_ring | / I_ring(theory) *100</t>
  </si>
  <si>
    <t>Table III: Disk + Bar</t>
  </si>
  <si>
    <t>L</t>
  </si>
  <si>
    <t>B</t>
  </si>
  <si>
    <t>I_bar(theory)</t>
  </si>
  <si>
    <t>Error percentage (%) = | I_bar(theory)-I_bar | / I_bar(theory) *100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</si>
</sst>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000E+00"/>
  </numFmts>
  <fonts count="37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33" borderId="0" xfId="0" applyFill="1" applyAlignment="1">
      <alignment/>
    </xf>
    <xf numFmtId="11" fontId="0" fillId="3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PageLayoutView="0" workbookViewId="0" topLeftCell="A4">
      <selection activeCell="E13" sqref="E13"/>
    </sheetView>
  </sheetViews>
  <sheetFormatPr defaultColWidth="9.140625" defaultRowHeight="12.75"/>
  <cols>
    <col min="1" max="1" width="11.8515625" style="0" customWidth="1"/>
    <col min="2" max="2" width="10.00390625" style="0" bestFit="1" customWidth="1"/>
    <col min="3" max="3" width="11.140625" style="0" bestFit="1" customWidth="1"/>
    <col min="4" max="4" width="9.57421875" style="0" bestFit="1" customWidth="1"/>
    <col min="5" max="5" width="11.140625" style="0" bestFit="1" customWidth="1"/>
  </cols>
  <sheetData>
    <row r="2" spans="2:3" ht="12.75">
      <c r="B2" t="s">
        <v>0</v>
      </c>
      <c r="C2" t="s">
        <v>1</v>
      </c>
    </row>
    <row r="5" s="6" customFormat="1" ht="12.75">
      <c r="A5" s="6" t="s">
        <v>2</v>
      </c>
    </row>
    <row r="6" spans="1:3" ht="12.75">
      <c r="A6" t="s">
        <v>5</v>
      </c>
      <c r="C6">
        <v>0.0127</v>
      </c>
    </row>
    <row r="8" spans="1:6" ht="12.75">
      <c r="A8" t="s">
        <v>6</v>
      </c>
      <c r="B8" t="s">
        <v>10</v>
      </c>
      <c r="C8" t="s">
        <v>11</v>
      </c>
      <c r="D8" s="1" t="s">
        <v>12</v>
      </c>
      <c r="E8" s="1" t="s">
        <v>7</v>
      </c>
      <c r="F8" t="s">
        <v>8</v>
      </c>
    </row>
    <row r="9" spans="1:6" ht="12.75">
      <c r="A9">
        <v>1</v>
      </c>
      <c r="B9" s="2">
        <v>0.1</v>
      </c>
      <c r="C9" s="4">
        <v>1</v>
      </c>
      <c r="D9" s="5">
        <f>$C$6*B9*(9.81-C9)</f>
        <v>0.011188700000000001</v>
      </c>
      <c r="E9" s="5">
        <f>C9/$C$6</f>
        <v>78.74015748031496</v>
      </c>
      <c r="F9" s="5">
        <f>D9/E9</f>
        <v>0.00014209649</v>
      </c>
    </row>
    <row r="10" spans="1:6" ht="12.75">
      <c r="A10">
        <v>2</v>
      </c>
      <c r="B10" s="2">
        <v>0.2</v>
      </c>
      <c r="C10" s="4">
        <v>1</v>
      </c>
      <c r="D10" s="5">
        <f>$C$6*B10*(9.81-C10)</f>
        <v>0.022377400000000002</v>
      </c>
      <c r="E10" s="5">
        <f>C10/$C$6</f>
        <v>78.74015748031496</v>
      </c>
      <c r="F10" s="5">
        <f>D10/E10</f>
        <v>0.00028419298</v>
      </c>
    </row>
    <row r="11" spans="1:6" ht="12.75">
      <c r="A11">
        <v>3</v>
      </c>
      <c r="B11" s="2">
        <v>0.3</v>
      </c>
      <c r="C11" s="4">
        <v>1</v>
      </c>
      <c r="D11" s="5">
        <f>$C$6*B11*(9.81-C11)</f>
        <v>0.0335661</v>
      </c>
      <c r="E11" s="5">
        <f>C11/$C$6</f>
        <v>78.74015748031496</v>
      </c>
      <c r="F11" s="5">
        <f>D11/E11</f>
        <v>0.00042628947</v>
      </c>
    </row>
    <row r="12" spans="1:6" ht="12.75">
      <c r="A12">
        <v>4</v>
      </c>
      <c r="B12" s="2">
        <v>0.4</v>
      </c>
      <c r="C12" s="4">
        <v>1</v>
      </c>
      <c r="D12" s="5">
        <f>$C$6*B12*(9.81-C12)</f>
        <v>0.044754800000000004</v>
      </c>
      <c r="E12" s="5">
        <f>C12/$C$6</f>
        <v>78.74015748031496</v>
      </c>
      <c r="F12" s="5">
        <f>D12/E12</f>
        <v>0.00056838596</v>
      </c>
    </row>
    <row r="13" spans="1:6" ht="12.75">
      <c r="A13">
        <v>5</v>
      </c>
      <c r="B13" s="2">
        <v>0.5</v>
      </c>
      <c r="C13" s="4">
        <v>1</v>
      </c>
      <c r="D13" s="5">
        <f>$C$6*B13*(9.81-C13)</f>
        <v>0.0559435</v>
      </c>
      <c r="E13" s="5">
        <f>C13/$C$6</f>
        <v>78.74015748031496</v>
      </c>
      <c r="F13" s="5">
        <f>D13/E13</f>
        <v>0.00071048245</v>
      </c>
    </row>
    <row r="14" spans="1:6" ht="12.75">
      <c r="A14" t="s">
        <v>9</v>
      </c>
      <c r="F14" s="7">
        <f>AVERAGE(F9:F13)</f>
        <v>0.00042628947</v>
      </c>
    </row>
    <row r="17" s="6" customFormat="1" ht="12.75">
      <c r="A17" s="6" t="s">
        <v>13</v>
      </c>
    </row>
    <row r="18" spans="1:3" ht="12.75">
      <c r="A18" t="s">
        <v>5</v>
      </c>
      <c r="C18">
        <v>0.0127</v>
      </c>
    </row>
    <row r="19" spans="1:5" ht="12.75">
      <c r="A19" t="s">
        <v>4</v>
      </c>
      <c r="B19" t="s">
        <v>3</v>
      </c>
      <c r="C19" t="s">
        <v>14</v>
      </c>
      <c r="D19" t="s">
        <v>15</v>
      </c>
      <c r="E19" t="s">
        <v>16</v>
      </c>
    </row>
    <row r="20" spans="2:5" ht="12.75">
      <c r="B20" s="3">
        <v>1.1</v>
      </c>
      <c r="C20" s="3">
        <v>0.05</v>
      </c>
      <c r="D20" s="3">
        <v>0.06</v>
      </c>
      <c r="E20" s="3">
        <f>1/2*B20*(C20*C20+C21*C21)</f>
        <v>0.0013750000000000004</v>
      </c>
    </row>
    <row r="22" spans="1:7" ht="12.75">
      <c r="A22" t="s">
        <v>6</v>
      </c>
      <c r="B22" t="s">
        <v>10</v>
      </c>
      <c r="C22" t="s">
        <v>11</v>
      </c>
      <c r="D22" s="1" t="s">
        <v>12</v>
      </c>
      <c r="E22" s="1" t="s">
        <v>7</v>
      </c>
      <c r="F22" t="s">
        <v>17</v>
      </c>
      <c r="G22" t="s">
        <v>18</v>
      </c>
    </row>
    <row r="23" spans="1:7" ht="12.75">
      <c r="A23">
        <v>1</v>
      </c>
      <c r="B23" s="2">
        <v>0.1</v>
      </c>
      <c r="C23" s="4">
        <v>1</v>
      </c>
      <c r="D23" s="5">
        <f>$C$18*B23*(9.81-C23)</f>
        <v>0.011188700000000001</v>
      </c>
      <c r="E23" s="5">
        <f>C23/$C$18</f>
        <v>78.74015748031496</v>
      </c>
      <c r="F23" s="5">
        <f>D23/E23</f>
        <v>0.00014209649</v>
      </c>
      <c r="G23" s="5">
        <f>F23-$F$14</f>
        <v>-0.00028419298000000005</v>
      </c>
    </row>
    <row r="24" spans="1:7" ht="12.75">
      <c r="A24">
        <v>2</v>
      </c>
      <c r="B24" s="2">
        <v>0.2</v>
      </c>
      <c r="C24" s="4">
        <v>1</v>
      </c>
      <c r="D24" s="5">
        <f>$C$18*B24*(9.81-C24)</f>
        <v>0.022377400000000002</v>
      </c>
      <c r="E24" s="5">
        <f>C24/$C$18</f>
        <v>78.74015748031496</v>
      </c>
      <c r="F24" s="5">
        <f>D24/E24</f>
        <v>0.00028419298</v>
      </c>
      <c r="G24" s="5">
        <f>F24-$F$14</f>
        <v>-0.00014209649000000002</v>
      </c>
    </row>
    <row r="25" spans="1:7" ht="12.75">
      <c r="A25">
        <v>3</v>
      </c>
      <c r="B25" s="2">
        <v>0.3</v>
      </c>
      <c r="C25" s="4">
        <v>1</v>
      </c>
      <c r="D25" s="5">
        <f>$C$18*B25*(9.81-C25)</f>
        <v>0.0335661</v>
      </c>
      <c r="E25" s="5">
        <f>C25/$C$18</f>
        <v>78.74015748031496</v>
      </c>
      <c r="F25" s="5">
        <f>D25/E25</f>
        <v>0.00042628947</v>
      </c>
      <c r="G25" s="5">
        <f>F25-$F$14</f>
        <v>0</v>
      </c>
    </row>
    <row r="26" spans="1:7" ht="12.75">
      <c r="A26">
        <v>4</v>
      </c>
      <c r="B26" s="2">
        <v>0.4</v>
      </c>
      <c r="C26" s="4">
        <v>1</v>
      </c>
      <c r="D26" s="5">
        <f>$C$18*B26*(9.81-C26)</f>
        <v>0.044754800000000004</v>
      </c>
      <c r="E26" s="5">
        <f>C26/$C$18</f>
        <v>78.74015748031496</v>
      </c>
      <c r="F26" s="5">
        <f>D26/E26</f>
        <v>0.00056838596</v>
      </c>
      <c r="G26" s="5">
        <f>F26-$F$14</f>
        <v>0.00014209648999999997</v>
      </c>
    </row>
    <row r="27" spans="1:7" ht="12.75">
      <c r="A27">
        <v>5</v>
      </c>
      <c r="B27" s="2">
        <v>0.5</v>
      </c>
      <c r="C27" s="4">
        <v>1</v>
      </c>
      <c r="D27" s="5">
        <f>$C$18*B27*(9.81-C27)</f>
        <v>0.0559435</v>
      </c>
      <c r="E27" s="5">
        <f>C27/$C$6</f>
        <v>78.74015748031496</v>
      </c>
      <c r="F27" s="5">
        <f>D27/E27</f>
        <v>0.00071048245</v>
      </c>
      <c r="G27" s="5">
        <f>F27-$F$14</f>
        <v>0.00028419297999999994</v>
      </c>
    </row>
    <row r="28" spans="1:7" ht="12.75">
      <c r="A28" t="s">
        <v>9</v>
      </c>
      <c r="F28" s="7">
        <f>AVERAGE(F23:F27)</f>
        <v>0.00042628947</v>
      </c>
      <c r="G28" s="7">
        <f>AVERAGE(G23:G27)</f>
        <v>-3.252606517456513E-20</v>
      </c>
    </row>
    <row r="29" spans="1:7" ht="12.75">
      <c r="A29" t="s">
        <v>19</v>
      </c>
      <c r="G29" s="5">
        <f>ABS(G28-E20)/E20*100</f>
        <v>100</v>
      </c>
    </row>
    <row r="32" s="6" customFormat="1" ht="12.75">
      <c r="A32" s="6" t="s">
        <v>20</v>
      </c>
    </row>
    <row r="33" spans="1:3" ht="12.75">
      <c r="A33" t="s">
        <v>5</v>
      </c>
      <c r="C33">
        <v>0.0127</v>
      </c>
    </row>
    <row r="34" spans="1:5" ht="12.75">
      <c r="A34" t="s">
        <v>4</v>
      </c>
      <c r="B34" t="s">
        <v>3</v>
      </c>
      <c r="C34" t="s">
        <v>21</v>
      </c>
      <c r="D34" t="s">
        <v>22</v>
      </c>
      <c r="E34" t="s">
        <v>23</v>
      </c>
    </row>
    <row r="35" spans="2:5" ht="12.75">
      <c r="B35" s="3">
        <v>1.1</v>
      </c>
      <c r="C35" s="3">
        <v>0.05</v>
      </c>
      <c r="D35" s="3">
        <v>0.06</v>
      </c>
      <c r="E35" s="3">
        <f>1/12*B35*(C35*C35+C36*C36)</f>
        <v>0.00022916666666666672</v>
      </c>
    </row>
    <row r="37" spans="1:7" ht="12.75">
      <c r="A37" t="s">
        <v>6</v>
      </c>
      <c r="B37" t="s">
        <v>10</v>
      </c>
      <c r="C37" t="s">
        <v>11</v>
      </c>
      <c r="D37" s="1" t="s">
        <v>12</v>
      </c>
      <c r="E37" s="1" t="s">
        <v>7</v>
      </c>
      <c r="F37" t="s">
        <v>17</v>
      </c>
      <c r="G37" t="s">
        <v>18</v>
      </c>
    </row>
    <row r="38" spans="1:7" ht="12.75">
      <c r="A38">
        <v>1</v>
      </c>
      <c r="B38" s="2">
        <v>0.1</v>
      </c>
      <c r="C38" s="4">
        <v>1</v>
      </c>
      <c r="D38" s="5">
        <f>$C$33*B38*(9.81-C38)</f>
        <v>0.011188700000000001</v>
      </c>
      <c r="E38" s="5">
        <f>C38/$C$33</f>
        <v>78.74015748031496</v>
      </c>
      <c r="F38" s="5">
        <f>D38/E38</f>
        <v>0.00014209649</v>
      </c>
      <c r="G38" s="5">
        <f>F38-$F$14</f>
        <v>-0.00028419298000000005</v>
      </c>
    </row>
    <row r="39" spans="1:7" ht="12.75">
      <c r="A39">
        <v>2</v>
      </c>
      <c r="B39" s="2">
        <v>0.2</v>
      </c>
      <c r="C39" s="4">
        <v>1</v>
      </c>
      <c r="D39" s="5">
        <f>$C$33*B39*(9.81-C39)</f>
        <v>0.022377400000000002</v>
      </c>
      <c r="E39" s="5">
        <f>C39/$C$33</f>
        <v>78.74015748031496</v>
      </c>
      <c r="F39" s="5">
        <f>D39/E39</f>
        <v>0.00028419298</v>
      </c>
      <c r="G39" s="5">
        <f>F39-$F$14</f>
        <v>-0.00014209649000000002</v>
      </c>
    </row>
    <row r="40" spans="1:7" ht="12.75">
      <c r="A40">
        <v>3</v>
      </c>
      <c r="B40" s="2">
        <v>0.3</v>
      </c>
      <c r="C40" s="4">
        <v>1</v>
      </c>
      <c r="D40" s="5">
        <f>$C$33*B40*(9.81-C40)</f>
        <v>0.0335661</v>
      </c>
      <c r="E40" s="5">
        <f>C40/$C$33</f>
        <v>78.74015748031496</v>
      </c>
      <c r="F40" s="5">
        <f>D40/E40</f>
        <v>0.00042628947</v>
      </c>
      <c r="G40" s="5">
        <f>F40-$F$14</f>
        <v>0</v>
      </c>
    </row>
    <row r="41" spans="1:7" ht="12.75">
      <c r="A41">
        <v>4</v>
      </c>
      <c r="B41" s="2">
        <v>0.4</v>
      </c>
      <c r="C41" s="4">
        <v>1</v>
      </c>
      <c r="D41" s="5">
        <f>$C$33*B41*(9.81-C41)</f>
        <v>0.044754800000000004</v>
      </c>
      <c r="E41" s="5">
        <f>C41/$C$33</f>
        <v>78.74015748031496</v>
      </c>
      <c r="F41" s="5">
        <f>D41/E41</f>
        <v>0.00056838596</v>
      </c>
      <c r="G41" s="5">
        <f>F41-$F$14</f>
        <v>0.00014209648999999997</v>
      </c>
    </row>
    <row r="42" spans="1:7" ht="12.75">
      <c r="A42">
        <v>5</v>
      </c>
      <c r="B42" s="2">
        <v>0.5</v>
      </c>
      <c r="C42" s="4">
        <v>1</v>
      </c>
      <c r="D42" s="5">
        <f>$C$33*B42*(9.81-C42)</f>
        <v>0.0559435</v>
      </c>
      <c r="E42" s="5">
        <f>C42/$C$33</f>
        <v>78.74015748031496</v>
      </c>
      <c r="F42" s="5">
        <f>D42/E42</f>
        <v>0.00071048245</v>
      </c>
      <c r="G42" s="5">
        <f>F42-$F$14</f>
        <v>0.00028419297999999994</v>
      </c>
    </row>
    <row r="43" spans="1:7" ht="12.75">
      <c r="A43" t="s">
        <v>9</v>
      </c>
      <c r="F43" s="7">
        <f>AVERAGE(F38:F42)</f>
        <v>0.00042628947</v>
      </c>
      <c r="G43" s="7">
        <f>AVERAGE(G38:G42)</f>
        <v>-3.252606517456513E-20</v>
      </c>
    </row>
    <row r="44" spans="1:7" ht="12.75">
      <c r="A44" t="s">
        <v>24</v>
      </c>
      <c r="G44" s="5">
        <f>ABS(G43-E35)/E35*100</f>
        <v>100.00000000000003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louyang</dc:creator>
  <cp:keywords/>
  <dc:description/>
  <cp:lastModifiedBy>Ouyang, Lizhi</cp:lastModifiedBy>
  <dcterms:created xsi:type="dcterms:W3CDTF">2007-12-02T21:10:02Z</dcterms:created>
  <dcterms:modified xsi:type="dcterms:W3CDTF">2011-11-29T01:20:18Z</dcterms:modified>
  <cp:category/>
  <cp:version/>
  <cp:contentType/>
  <cp:contentStatus/>
</cp:coreProperties>
</file>